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60" windowWidth="12300" windowHeight="7812"/>
  </bookViews>
  <sheets>
    <sheet name="Raw Feeding Calculator" sheetId="2" r:id="rId1"/>
  </sheets>
  <calcPr calcId="145621"/>
</workbook>
</file>

<file path=xl/calcChain.xml><?xml version="1.0" encoding="utf-8"?>
<calcChain xmlns="http://schemas.openxmlformats.org/spreadsheetml/2006/main">
  <c r="D76" i="2" l="1"/>
  <c r="E76" i="2"/>
  <c r="F76" i="2"/>
  <c r="I76" i="2" s="1"/>
  <c r="G76" i="2"/>
  <c r="H76" i="2"/>
  <c r="D77" i="2"/>
  <c r="F77" i="2" s="1"/>
  <c r="E77" i="2"/>
  <c r="H77" i="2"/>
  <c r="D78" i="2"/>
  <c r="E78" i="2"/>
  <c r="F78" i="2"/>
  <c r="I78" i="2" s="1"/>
  <c r="G78" i="2"/>
  <c r="H78" i="2"/>
  <c r="D79" i="2"/>
  <c r="F79" i="2" s="1"/>
  <c r="E79" i="2"/>
  <c r="H79" i="2"/>
  <c r="D80" i="2"/>
  <c r="E80" i="2"/>
  <c r="F80" i="2"/>
  <c r="I80" i="2" s="1"/>
  <c r="G80" i="2"/>
  <c r="H80" i="2"/>
  <c r="D58" i="2"/>
  <c r="D59" i="2"/>
  <c r="G59" i="2" s="1"/>
  <c r="D41" i="2"/>
  <c r="D40" i="2"/>
  <c r="D39" i="2"/>
  <c r="D38" i="2"/>
  <c r="D37" i="2"/>
  <c r="D36" i="2"/>
  <c r="G36" i="2" s="1"/>
  <c r="E36" i="2"/>
  <c r="F36" i="2"/>
  <c r="I36" i="2" s="1"/>
  <c r="H36" i="2"/>
  <c r="F59" i="2"/>
  <c r="D75" i="2"/>
  <c r="E75" i="2" s="1"/>
  <c r="H75" i="2"/>
  <c r="D64" i="2"/>
  <c r="G64" i="2" s="1"/>
  <c r="E64" i="2"/>
  <c r="F64" i="2"/>
  <c r="H64" i="2"/>
  <c r="D65" i="2"/>
  <c r="E65" i="2" s="1"/>
  <c r="H65" i="2"/>
  <c r="D66" i="2"/>
  <c r="G66" i="2" s="1"/>
  <c r="E66" i="2"/>
  <c r="F66" i="2"/>
  <c r="I66" i="2" s="1"/>
  <c r="H66" i="2"/>
  <c r="G26" i="2"/>
  <c r="F26" i="2"/>
  <c r="C26" i="2"/>
  <c r="I64" i="2" l="1"/>
  <c r="G65" i="2"/>
  <c r="G75" i="2"/>
  <c r="F65" i="2"/>
  <c r="F75" i="2"/>
  <c r="H59" i="2"/>
  <c r="I59" i="2" s="1"/>
  <c r="G79" i="2"/>
  <c r="I79" i="2" s="1"/>
  <c r="G77" i="2"/>
  <c r="I77" i="2" s="1"/>
  <c r="I65" i="2"/>
  <c r="I75" i="2"/>
  <c r="I4" i="2"/>
  <c r="H4" i="2"/>
  <c r="G4" i="2"/>
  <c r="G5" i="2" s="1"/>
  <c r="C4" i="2"/>
  <c r="F4" i="2"/>
  <c r="D5" i="2"/>
  <c r="E5" i="2"/>
  <c r="I5" i="2"/>
  <c r="H5" i="2"/>
  <c r="F5" i="2"/>
  <c r="C5" i="2"/>
  <c r="D44" i="2"/>
  <c r="E44" i="2" s="1"/>
  <c r="F44" i="2" s="1"/>
  <c r="H44" i="2"/>
  <c r="G44" i="2"/>
  <c r="D49" i="2"/>
  <c r="D50" i="2"/>
  <c r="G50" i="2" s="1"/>
  <c r="H50" i="2"/>
  <c r="I44" i="2" l="1"/>
  <c r="F9" i="2"/>
  <c r="F8" i="2"/>
  <c r="F7" i="2"/>
  <c r="F6" i="2"/>
  <c r="G9" i="2"/>
  <c r="G8" i="2"/>
  <c r="G7" i="2"/>
  <c r="G6" i="2"/>
  <c r="H9" i="2"/>
  <c r="H8" i="2"/>
  <c r="H7" i="2"/>
  <c r="H6" i="2"/>
  <c r="I9" i="2"/>
  <c r="I8" i="2"/>
  <c r="I7" i="2"/>
  <c r="I6" i="2"/>
  <c r="E9" i="2"/>
  <c r="E8" i="2"/>
  <c r="E7" i="2"/>
  <c r="E6" i="2"/>
  <c r="D9" i="2"/>
  <c r="D8" i="2"/>
  <c r="D7" i="2"/>
  <c r="D6" i="2"/>
  <c r="C9" i="2"/>
  <c r="C8" i="2"/>
  <c r="C7" i="2"/>
  <c r="C6" i="2"/>
  <c r="G49" i="2"/>
  <c r="D72" i="2"/>
  <c r="D69" i="2"/>
  <c r="D63" i="2"/>
  <c r="E63" i="2" s="1"/>
  <c r="D60" i="2"/>
  <c r="D57" i="2"/>
  <c r="D54" i="2"/>
  <c r="E54" i="2" s="1"/>
  <c r="D51" i="2"/>
  <c r="E50" i="2"/>
  <c r="F50" i="2" s="1"/>
  <c r="D48" i="2"/>
  <c r="D47" i="2"/>
  <c r="D46" i="2"/>
  <c r="E46" i="2" s="1"/>
  <c r="D45" i="2"/>
  <c r="E58" i="2"/>
  <c r="E60" i="2"/>
  <c r="E41" i="2"/>
  <c r="H45" i="2" l="1"/>
  <c r="G45" i="2"/>
  <c r="H37" i="2"/>
  <c r="G37" i="2"/>
  <c r="E40" i="2"/>
  <c r="F40" i="2"/>
  <c r="H40" i="2"/>
  <c r="G40" i="2"/>
  <c r="F41" i="2"/>
  <c r="H41" i="2"/>
  <c r="G41" i="2"/>
  <c r="H46" i="2"/>
  <c r="G46" i="2"/>
  <c r="F46" i="2"/>
  <c r="E47" i="2"/>
  <c r="H47" i="2"/>
  <c r="G47" i="2"/>
  <c r="F47" i="2"/>
  <c r="E48" i="2"/>
  <c r="H48" i="2"/>
  <c r="G48" i="2"/>
  <c r="F48" i="2"/>
  <c r="I48" i="2" s="1"/>
  <c r="E51" i="2"/>
  <c r="H51" i="2"/>
  <c r="G51" i="2"/>
  <c r="F51" i="2"/>
  <c r="I51" i="2" s="1"/>
  <c r="F54" i="2"/>
  <c r="G54" i="2"/>
  <c r="H54" i="2"/>
  <c r="E57" i="2"/>
  <c r="F57" i="2" s="1"/>
  <c r="G57" i="2"/>
  <c r="H57" i="2"/>
  <c r="F58" i="2"/>
  <c r="G58" i="2"/>
  <c r="H58" i="2"/>
  <c r="F60" i="2"/>
  <c r="G60" i="2"/>
  <c r="H60" i="2"/>
  <c r="F63" i="2"/>
  <c r="G63" i="2"/>
  <c r="H63" i="2"/>
  <c r="E72" i="2"/>
  <c r="F72" i="2"/>
  <c r="I72" i="2" s="1"/>
  <c r="H72" i="2"/>
  <c r="G72" i="2"/>
  <c r="E37" i="2"/>
  <c r="I50" i="2"/>
  <c r="G69" i="2"/>
  <c r="E39" i="2"/>
  <c r="H39" i="2"/>
  <c r="G39" i="2"/>
  <c r="H38" i="2"/>
  <c r="G38" i="2"/>
  <c r="E38" i="2"/>
  <c r="F38" i="2" s="1"/>
  <c r="E69" i="2"/>
  <c r="H69" i="2"/>
  <c r="E45" i="2"/>
  <c r="I46" i="2" l="1"/>
  <c r="I47" i="2"/>
  <c r="I60" i="2"/>
  <c r="I58" i="2"/>
  <c r="I57" i="2"/>
  <c r="I54" i="2"/>
  <c r="I41" i="2"/>
  <c r="I40" i="2"/>
  <c r="F45" i="2"/>
  <c r="I45" i="2" s="1"/>
  <c r="I63" i="2"/>
  <c r="F69" i="2"/>
  <c r="I69" i="2" s="1"/>
  <c r="I38" i="2"/>
  <c r="F37" i="2"/>
  <c r="I37" i="2" s="1"/>
  <c r="F39" i="2"/>
  <c r="I39" i="2" s="1"/>
  <c r="H49" i="2" l="1"/>
  <c r="E49" i="2"/>
  <c r="F49" i="2" l="1"/>
  <c r="I49" i="2" s="1"/>
</calcChain>
</file>

<file path=xl/sharedStrings.xml><?xml version="1.0" encoding="utf-8"?>
<sst xmlns="http://schemas.openxmlformats.org/spreadsheetml/2006/main" count="122" uniqueCount="73">
  <si>
    <t>Thigh</t>
  </si>
  <si>
    <t>Drumstick</t>
  </si>
  <si>
    <t>Wing</t>
  </si>
  <si>
    <t>Back</t>
  </si>
  <si>
    <t>Neck</t>
  </si>
  <si>
    <t>Bone Split Breast</t>
  </si>
  <si>
    <t xml:space="preserve">Leg Quarter </t>
  </si>
  <si>
    <t>Duck:</t>
  </si>
  <si>
    <t>Pork:</t>
  </si>
  <si>
    <t>Feet</t>
  </si>
  <si>
    <t>Tails</t>
  </si>
  <si>
    <t>Beef:</t>
  </si>
  <si>
    <t>Rabbit:</t>
  </si>
  <si>
    <t>Whole Rabbit (Dressed)</t>
  </si>
  <si>
    <t>Whole</t>
  </si>
  <si>
    <t>Cornish Game Hen:</t>
  </si>
  <si>
    <t>Weight</t>
  </si>
  <si>
    <t>% Bone</t>
  </si>
  <si>
    <t>How Much More Meat</t>
  </si>
  <si>
    <t>How Much Liver</t>
  </si>
  <si>
    <t xml:space="preserve">=Bone </t>
  </si>
  <si>
    <t xml:space="preserve">=Meat </t>
  </si>
  <si>
    <t>=Meat</t>
  </si>
  <si>
    <t>=Bone</t>
  </si>
  <si>
    <t>How Much Other Organ</t>
  </si>
  <si>
    <t>Total Food</t>
  </si>
  <si>
    <t>Chicken</t>
  </si>
  <si>
    <t>Whole Chicken</t>
  </si>
  <si>
    <t>Pet Weight</t>
  </si>
  <si>
    <t xml:space="preserve">Weekly Amounts </t>
  </si>
  <si>
    <t>How Much Do I Feed My Pet? (Enter pet's weight in pounds, food is listed in ounces)</t>
  </si>
  <si>
    <t>Puppies can be fed 10 percent of their current weight until they are eating 3 percent of their ideal adult weight.</t>
  </si>
  <si>
    <t>The amounts listed are per day unless marked "Weekly Amounts"</t>
  </si>
  <si>
    <t xml:space="preserve">Please feed puppies at least 4 times a day.  Adolescent dogs can be fed 3 times a day.  Adult dogs can be fed 1-2 times a day.  </t>
  </si>
  <si>
    <t>Weekly Amounts of Meat</t>
  </si>
  <si>
    <t>Weekly Amounts of Bone</t>
  </si>
  <si>
    <t>Weekly Amounts of Liver</t>
  </si>
  <si>
    <t>Weekly Amounts of Other Organ</t>
  </si>
  <si>
    <t xml:space="preserve">A word about "Other organs."  Organs are defined by if the organ secretes or not.  </t>
  </si>
  <si>
    <t>An organ in the Prey Model Raw method of feeding is one that secretes.  Therefore, heart is not an organ: it does not secrete.</t>
  </si>
  <si>
    <t>Examples of secreting organs are liver, kidney, spleen, pancreas, reproductive, glands, brain.</t>
  </si>
  <si>
    <t>Boneless</t>
  </si>
  <si>
    <t>To use this portion of the calculator, please put the amount of food you desire.  To make it easier, use ounces.  For instance, 1 pound equals 16 ounces.</t>
  </si>
  <si>
    <t>Amount of food desired</t>
  </si>
  <si>
    <t>Amount of liver to add</t>
  </si>
  <si>
    <t>Amount of secreting organ</t>
  </si>
  <si>
    <t>Amount of meat to add</t>
  </si>
  <si>
    <t>Ground eggshells</t>
  </si>
  <si>
    <t>Use a half teaspoon per pound of food</t>
  </si>
  <si>
    <t>Please be sure that your cat/kitten is eating.  Not eating can lead to fatty liver disease, which can be deadly.</t>
  </si>
  <si>
    <t>Please feed kittens at least 4 times a day.  Adult cats should be fed 3-4 times a day, the more the merrier though.</t>
  </si>
  <si>
    <t>Kittens can be fed 10 percent of their current weight until they are eating 3 percent of their ideal adult weight.</t>
  </si>
  <si>
    <t>Weight bearing bones have a possibility of fracturing teeth and larger bones are useless unless your cat can safely consume them.</t>
  </si>
  <si>
    <t>When feeding your cats, please stick to smaller bones such as chicken necks, wings, and cornish game hens.  Cats need slightly less than 10 percent bone.</t>
  </si>
  <si>
    <t>Vegetables are not included as they are typically not fed in the Prey Model Raw method of feeding.</t>
  </si>
  <si>
    <t>Turkey:</t>
  </si>
  <si>
    <t>Back ribs</t>
  </si>
  <si>
    <t>Short ribs</t>
  </si>
  <si>
    <t>Whole ribs (ribs 6-12)</t>
  </si>
  <si>
    <t>Large ribs (ribs 6-9)</t>
  </si>
  <si>
    <t>Other</t>
  </si>
  <si>
    <t>Lamb ribs</t>
  </si>
  <si>
    <t>Veal ribs</t>
  </si>
  <si>
    <t>Spare OR back ribs</t>
  </si>
  <si>
    <t>Country style ribs</t>
  </si>
  <si>
    <t>Pheasant (gutted)</t>
  </si>
  <si>
    <t xml:space="preserve">Guiena Hen (gutted) </t>
  </si>
  <si>
    <t>Squab (pigeon) (gutted)</t>
  </si>
  <si>
    <t>To use, weigh the bone in piece.  Enter the weight into the weight section.  The resulting figures will tell you how much more meat, bone and organ to add.</t>
  </si>
  <si>
    <t>More likely than not, you will end up with more food than your pet can consume.  Feed the amount that your pet needs and save the rest for another meal</t>
  </si>
  <si>
    <t>Whole Duck**</t>
  </si>
  <si>
    <t>Goose**</t>
  </si>
  <si>
    <t>Bone meals that are safe for cats are highlighted in this color.  Items marked **, please refrain from feeding the legs and wings.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</si>
</sst>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7E00"/>
        <bgColor indexed="64"/>
      </patternFill>
    </fill>
    <fill>
      <patternFill patternType="solid">
        <fgColor rgb="FF2F7707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9" fontId="0" fillId="0" borderId="0" xfId="0" applyNumberFormat="1"/>
    <xf numFmtId="0" fontId="2" fillId="0" borderId="0" xfId="0" applyFont="1"/>
    <xf numFmtId="0" fontId="1" fillId="0" borderId="0" xfId="0" applyFont="1"/>
    <xf numFmtId="0" fontId="1" fillId="0" borderId="0" xfId="0" quotePrefix="1" applyFont="1"/>
    <xf numFmtId="0" fontId="0" fillId="0" borderId="0" xfId="0" applyFont="1"/>
    <xf numFmtId="0" fontId="3" fillId="0" borderId="0" xfId="0" applyFont="1"/>
    <xf numFmtId="2" fontId="0" fillId="0" borderId="0" xfId="0" applyNumberFormat="1"/>
    <xf numFmtId="9" fontId="1" fillId="0" borderId="0" xfId="0" applyNumberFormat="1" applyFont="1"/>
    <xf numFmtId="10" fontId="1" fillId="0" borderId="0" xfId="0" applyNumberFormat="1" applyFont="1"/>
    <xf numFmtId="2" fontId="1" fillId="0" borderId="0" xfId="0" applyNumberFormat="1" applyFont="1"/>
    <xf numFmtId="0" fontId="4" fillId="0" borderId="0" xfId="0" applyFont="1" applyFill="1"/>
    <xf numFmtId="0" fontId="0" fillId="0" borderId="0" xfId="0" applyFill="1"/>
    <xf numFmtId="2" fontId="0" fillId="0" borderId="0" xfId="0" applyNumberFormat="1" applyFill="1"/>
    <xf numFmtId="0" fontId="1" fillId="2" borderId="0" xfId="0" applyFont="1" applyFill="1"/>
    <xf numFmtId="0" fontId="0" fillId="2" borderId="0" xfId="0" applyFill="1"/>
    <xf numFmtId="2" fontId="0" fillId="2" borderId="0" xfId="0" applyNumberFormat="1" applyFill="1"/>
    <xf numFmtId="0" fontId="1" fillId="3" borderId="0" xfId="0" applyFont="1" applyFill="1"/>
    <xf numFmtId="0" fontId="0" fillId="3" borderId="0" xfId="0" applyFill="1"/>
    <xf numFmtId="2" fontId="0" fillId="3" borderId="0" xfId="0" applyNumberFormat="1" applyFill="1"/>
    <xf numFmtId="0" fontId="0" fillId="4" borderId="0" xfId="0" applyFill="1"/>
    <xf numFmtId="0" fontId="1" fillId="5" borderId="0" xfId="0" applyFont="1" applyFill="1"/>
    <xf numFmtId="0" fontId="0" fillId="5" borderId="0" xfId="0" applyFill="1"/>
    <xf numFmtId="2" fontId="0" fillId="5" borderId="0" xfId="0" applyNumberFormat="1" applyFill="1"/>
    <xf numFmtId="0" fontId="4" fillId="2" borderId="0" xfId="0" applyFont="1" applyFill="1"/>
    <xf numFmtId="0" fontId="5" fillId="4" borderId="0" xfId="0" applyFont="1" applyFill="1"/>
    <xf numFmtId="0" fontId="6" fillId="4" borderId="0" xfId="0" applyFont="1" applyFill="1"/>
    <xf numFmtId="9" fontId="0" fillId="4" borderId="0" xfId="0" applyNumberFormat="1" applyFill="1"/>
    <xf numFmtId="9" fontId="0" fillId="4" borderId="0" xfId="0" applyNumberFormat="1" applyFont="1" applyFill="1"/>
    <xf numFmtId="0" fontId="0" fillId="6" borderId="0" xfId="0" applyFill="1"/>
    <xf numFmtId="9" fontId="0" fillId="6" borderId="0" xfId="0" applyNumberFormat="1" applyFill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7E00"/>
      <color rgb="FF2F7707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186012</xdr:colOff>
      <xdr:row>0</xdr:row>
      <xdr:rowOff>56018</xdr:rowOff>
    </xdr:from>
    <xdr:to>
      <xdr:col>13</xdr:col>
      <xdr:colOff>466158</xdr:colOff>
      <xdr:row>1</xdr:row>
      <xdr:rowOff>31247</xdr:rowOff>
    </xdr:to>
    <xdr:pic>
      <xdr:nvPicPr>
        <xdr:cNvPr id="4" name="Picture 3" descr="rawcalc.jpg"/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t="52163"/>
        <a:stretch/>
      </xdr:blipFill>
      <xdr:spPr>
        <a:xfrm>
          <a:off x="6158747" y="56018"/>
          <a:ext cx="6734735" cy="101737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762000</xdr:colOff>
      <xdr:row>1</xdr:row>
      <xdr:rowOff>33618</xdr:rowOff>
    </xdr:to>
    <xdr:pic>
      <xdr:nvPicPr>
        <xdr:cNvPr id="3" name="Picture 2" descr="rawcalc.jpg"/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b="49418"/>
        <a:stretch/>
      </xdr:blipFill>
      <xdr:spPr>
        <a:xfrm>
          <a:off x="0" y="0"/>
          <a:ext cx="6734735" cy="10757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0"/>
  <sheetViews>
    <sheetView tabSelected="1" zoomScale="68" zoomScaleNormal="68" workbookViewId="0">
      <selection activeCell="Q2" sqref="Q2"/>
    </sheetView>
  </sheetViews>
  <sheetFormatPr defaultRowHeight="14.4" x14ac:dyDescent="0.3"/>
  <cols>
    <col min="1" max="1" width="34.109375" customWidth="1"/>
    <col min="2" max="2" width="8.88671875" hidden="1" customWidth="1"/>
    <col min="3" max="3" width="23.88671875" customWidth="1"/>
    <col min="4" max="4" width="9.109375" hidden="1" customWidth="1"/>
    <col min="5" max="5" width="9.21875" hidden="1" customWidth="1"/>
    <col min="6" max="6" width="29.109375" customWidth="1"/>
    <col min="7" max="7" width="27.21875" customWidth="1"/>
    <col min="8" max="8" width="25.44140625" bestFit="1" customWidth="1"/>
    <col min="9" max="9" width="6" customWidth="1"/>
  </cols>
  <sheetData>
    <row r="1" spans="1:9" ht="82.2" customHeight="1" x14ac:dyDescent="0.3"/>
    <row r="2" spans="1:9" ht="38.4" customHeight="1" x14ac:dyDescent="0.5">
      <c r="A2" s="6" t="s">
        <v>30</v>
      </c>
    </row>
    <row r="3" spans="1:9" ht="16.8" customHeight="1" x14ac:dyDescent="0.3">
      <c r="A3" s="3" t="s">
        <v>28</v>
      </c>
      <c r="C3" s="8">
        <v>0.02</v>
      </c>
      <c r="D3" s="3"/>
      <c r="E3" s="3"/>
      <c r="F3" s="9">
        <v>2.5000000000000001E-2</v>
      </c>
      <c r="G3" s="8">
        <v>0.03</v>
      </c>
      <c r="H3" s="9">
        <v>3.5000000000000003E-2</v>
      </c>
      <c r="I3" s="8">
        <v>0.04</v>
      </c>
    </row>
    <row r="4" spans="1:9" ht="16.8" customHeight="1" x14ac:dyDescent="0.3">
      <c r="A4" s="5"/>
      <c r="C4" s="7">
        <f>A4*0.02*16</f>
        <v>0</v>
      </c>
      <c r="D4" s="7"/>
      <c r="E4" s="7"/>
      <c r="F4" s="7">
        <f>A4*0.025*16</f>
        <v>0</v>
      </c>
      <c r="G4" s="7">
        <f>A4*0.03*16</f>
        <v>0</v>
      </c>
      <c r="H4" s="7">
        <f>A4*0.035*16</f>
        <v>0</v>
      </c>
      <c r="I4" s="7">
        <f>A4*0.04*16</f>
        <v>0</v>
      </c>
    </row>
    <row r="5" spans="1:9" s="18" customFormat="1" ht="16.8" customHeight="1" x14ac:dyDescent="0.3">
      <c r="A5" s="17" t="s">
        <v>29</v>
      </c>
      <c r="C5" s="19">
        <f>C4*7</f>
        <v>0</v>
      </c>
      <c r="D5" s="19">
        <f t="shared" ref="D5:I5" si="0">D4*7</f>
        <v>0</v>
      </c>
      <c r="E5" s="19">
        <f t="shared" si="0"/>
        <v>0</v>
      </c>
      <c r="F5" s="19">
        <f t="shared" si="0"/>
        <v>0</v>
      </c>
      <c r="G5" s="19">
        <f t="shared" si="0"/>
        <v>0</v>
      </c>
      <c r="H5" s="19">
        <f t="shared" si="0"/>
        <v>0</v>
      </c>
      <c r="I5" s="19">
        <f t="shared" si="0"/>
        <v>0</v>
      </c>
    </row>
    <row r="6" spans="1:9" s="18" customFormat="1" ht="16.8" customHeight="1" x14ac:dyDescent="0.3">
      <c r="A6" s="17" t="s">
        <v>34</v>
      </c>
      <c r="C6" s="19">
        <f>C5*0.8</f>
        <v>0</v>
      </c>
      <c r="D6" s="19">
        <f t="shared" ref="D6:I6" si="1">D5*0.8</f>
        <v>0</v>
      </c>
      <c r="E6" s="19">
        <f t="shared" si="1"/>
        <v>0</v>
      </c>
      <c r="F6" s="19">
        <f t="shared" si="1"/>
        <v>0</v>
      </c>
      <c r="G6" s="19">
        <f t="shared" si="1"/>
        <v>0</v>
      </c>
      <c r="H6" s="19">
        <f t="shared" si="1"/>
        <v>0</v>
      </c>
      <c r="I6" s="19">
        <f t="shared" si="1"/>
        <v>0</v>
      </c>
    </row>
    <row r="7" spans="1:9" s="18" customFormat="1" ht="16.8" customHeight="1" x14ac:dyDescent="0.3">
      <c r="A7" s="17" t="s">
        <v>35</v>
      </c>
      <c r="C7" s="19">
        <f>C5*0.1</f>
        <v>0</v>
      </c>
      <c r="D7" s="19">
        <f t="shared" ref="D7:I7" si="2">D5*0.1</f>
        <v>0</v>
      </c>
      <c r="E7" s="19">
        <f t="shared" si="2"/>
        <v>0</v>
      </c>
      <c r="F7" s="19">
        <f t="shared" si="2"/>
        <v>0</v>
      </c>
      <c r="G7" s="19">
        <f t="shared" si="2"/>
        <v>0</v>
      </c>
      <c r="H7" s="19">
        <f t="shared" si="2"/>
        <v>0</v>
      </c>
      <c r="I7" s="19">
        <f t="shared" si="2"/>
        <v>0</v>
      </c>
    </row>
    <row r="8" spans="1:9" s="18" customFormat="1" ht="16.8" customHeight="1" x14ac:dyDescent="0.3">
      <c r="A8" s="17" t="s">
        <v>36</v>
      </c>
      <c r="C8" s="19">
        <f>C5*0.05</f>
        <v>0</v>
      </c>
      <c r="D8" s="19">
        <f t="shared" ref="D8:I8" si="3">D5*0.05</f>
        <v>0</v>
      </c>
      <c r="E8" s="19">
        <f t="shared" si="3"/>
        <v>0</v>
      </c>
      <c r="F8" s="19">
        <f t="shared" si="3"/>
        <v>0</v>
      </c>
      <c r="G8" s="19">
        <f t="shared" si="3"/>
        <v>0</v>
      </c>
      <c r="H8" s="19">
        <f t="shared" si="3"/>
        <v>0</v>
      </c>
      <c r="I8" s="19">
        <f t="shared" si="3"/>
        <v>0</v>
      </c>
    </row>
    <row r="9" spans="1:9" s="18" customFormat="1" ht="16.8" customHeight="1" x14ac:dyDescent="0.3">
      <c r="A9" s="17" t="s">
        <v>37</v>
      </c>
      <c r="C9" s="19">
        <f>C5*0.05</f>
        <v>0</v>
      </c>
      <c r="D9" s="19">
        <f t="shared" ref="D9:I9" si="4">D5*0.05</f>
        <v>0</v>
      </c>
      <c r="E9" s="19">
        <f t="shared" si="4"/>
        <v>0</v>
      </c>
      <c r="F9" s="19">
        <f t="shared" si="4"/>
        <v>0</v>
      </c>
      <c r="G9" s="19">
        <f t="shared" si="4"/>
        <v>0</v>
      </c>
      <c r="H9" s="19">
        <f t="shared" si="4"/>
        <v>0</v>
      </c>
      <c r="I9" s="19">
        <f t="shared" si="4"/>
        <v>0</v>
      </c>
    </row>
    <row r="10" spans="1:9" ht="16.8" customHeight="1" x14ac:dyDescent="0.3">
      <c r="A10" s="3"/>
      <c r="C10" s="7"/>
      <c r="D10" s="7"/>
      <c r="E10" s="7"/>
      <c r="F10" s="7"/>
      <c r="G10" s="7"/>
      <c r="H10" s="7"/>
      <c r="I10" s="7"/>
    </row>
    <row r="11" spans="1:9" s="22" customFormat="1" ht="16.8" customHeight="1" x14ac:dyDescent="0.3">
      <c r="A11" s="21" t="s">
        <v>32</v>
      </c>
      <c r="C11" s="23"/>
      <c r="D11" s="23"/>
      <c r="E11" s="23"/>
      <c r="F11" s="23"/>
      <c r="G11" s="23"/>
      <c r="H11" s="23"/>
      <c r="I11" s="23"/>
    </row>
    <row r="12" spans="1:9" s="22" customFormat="1" ht="16.8" customHeight="1" x14ac:dyDescent="0.3">
      <c r="A12" s="21" t="s">
        <v>33</v>
      </c>
      <c r="C12" s="23"/>
      <c r="D12" s="23"/>
      <c r="E12" s="23"/>
      <c r="F12" s="23"/>
      <c r="G12" s="23"/>
      <c r="H12" s="23"/>
      <c r="I12" s="23"/>
    </row>
    <row r="13" spans="1:9" s="22" customFormat="1" ht="16.8" customHeight="1" x14ac:dyDescent="0.3">
      <c r="A13" s="21" t="s">
        <v>31</v>
      </c>
      <c r="C13" s="23"/>
      <c r="D13" s="23"/>
      <c r="E13" s="23"/>
      <c r="F13" s="23"/>
      <c r="G13" s="23"/>
      <c r="H13" s="23"/>
      <c r="I13" s="23"/>
    </row>
    <row r="14" spans="1:9" s="22" customFormat="1" ht="16.8" customHeight="1" x14ac:dyDescent="0.3">
      <c r="A14" s="21" t="s">
        <v>49</v>
      </c>
      <c r="B14" s="22" t="s">
        <v>49</v>
      </c>
      <c r="C14" s="23"/>
      <c r="D14" s="23"/>
      <c r="E14" s="23"/>
      <c r="F14" s="23"/>
      <c r="G14" s="23"/>
      <c r="H14" s="23"/>
      <c r="I14" s="23"/>
    </row>
    <row r="15" spans="1:9" s="22" customFormat="1" ht="16.8" customHeight="1" x14ac:dyDescent="0.3">
      <c r="A15" s="21" t="s">
        <v>50</v>
      </c>
      <c r="B15" s="22" t="s">
        <v>50</v>
      </c>
      <c r="C15" s="23"/>
      <c r="D15" s="23"/>
      <c r="E15" s="23"/>
      <c r="F15" s="23"/>
      <c r="G15" s="23"/>
      <c r="H15" s="23"/>
      <c r="I15" s="23"/>
    </row>
    <row r="16" spans="1:9" s="22" customFormat="1" ht="16.8" customHeight="1" x14ac:dyDescent="0.3">
      <c r="A16" s="21" t="s">
        <v>51</v>
      </c>
      <c r="B16" s="22" t="s">
        <v>51</v>
      </c>
      <c r="C16" s="23"/>
      <c r="D16" s="23"/>
      <c r="E16" s="23"/>
      <c r="F16" s="23"/>
      <c r="G16" s="23"/>
      <c r="H16" s="23"/>
      <c r="I16" s="23"/>
    </row>
    <row r="17" spans="1:9" ht="16.8" customHeight="1" x14ac:dyDescent="0.3">
      <c r="A17" s="3"/>
      <c r="C17" s="7"/>
      <c r="D17" s="7"/>
      <c r="E17" s="7"/>
      <c r="F17" s="7"/>
      <c r="G17" s="7"/>
      <c r="H17" s="7"/>
      <c r="I17" s="7"/>
    </row>
    <row r="18" spans="1:9" s="15" customFormat="1" ht="16.8" customHeight="1" x14ac:dyDescent="0.4">
      <c r="A18" s="24" t="s">
        <v>38</v>
      </c>
      <c r="C18" s="16"/>
      <c r="D18" s="16"/>
      <c r="E18" s="16"/>
      <c r="F18" s="16"/>
      <c r="G18" s="16"/>
      <c r="H18" s="16"/>
      <c r="I18" s="16"/>
    </row>
    <row r="19" spans="1:9" s="15" customFormat="1" ht="22.8" customHeight="1" x14ac:dyDescent="0.4">
      <c r="A19" s="24" t="s">
        <v>39</v>
      </c>
      <c r="C19" s="16"/>
      <c r="D19" s="16"/>
      <c r="E19" s="16"/>
      <c r="F19" s="16"/>
      <c r="G19" s="16"/>
      <c r="H19" s="16"/>
      <c r="I19" s="16"/>
    </row>
    <row r="20" spans="1:9" s="15" customFormat="1" ht="22.8" customHeight="1" x14ac:dyDescent="0.4">
      <c r="A20" s="24" t="s">
        <v>40</v>
      </c>
      <c r="C20" s="16"/>
      <c r="D20" s="16"/>
      <c r="E20" s="16"/>
      <c r="F20" s="16"/>
      <c r="G20" s="16"/>
      <c r="H20" s="16"/>
      <c r="I20" s="16"/>
    </row>
    <row r="21" spans="1:9" s="15" customFormat="1" ht="22.8" customHeight="1" x14ac:dyDescent="0.4">
      <c r="A21" s="24" t="s">
        <v>54</v>
      </c>
      <c r="C21" s="16"/>
      <c r="D21" s="16"/>
      <c r="E21" s="16"/>
      <c r="F21" s="16"/>
      <c r="G21" s="16"/>
      <c r="H21" s="16"/>
      <c r="I21" s="16"/>
    </row>
    <row r="22" spans="1:9" s="12" customFormat="1" ht="16.8" customHeight="1" x14ac:dyDescent="0.4">
      <c r="A22" s="11"/>
      <c r="C22" s="13"/>
      <c r="D22" s="13"/>
      <c r="E22" s="13"/>
      <c r="F22" s="13"/>
      <c r="G22" s="13"/>
      <c r="H22" s="13"/>
      <c r="I22" s="13"/>
    </row>
    <row r="23" spans="1:9" ht="25.8" x14ac:dyDescent="0.5">
      <c r="A23" s="2" t="s">
        <v>41</v>
      </c>
      <c r="C23" s="7"/>
      <c r="D23" s="7"/>
      <c r="E23" s="7"/>
      <c r="F23" s="7"/>
      <c r="G23" s="7"/>
      <c r="H23" s="7"/>
      <c r="I23" s="7"/>
    </row>
    <row r="24" spans="1:9" x14ac:dyDescent="0.3">
      <c r="A24" s="3" t="s">
        <v>42</v>
      </c>
      <c r="C24" s="7"/>
      <c r="D24" s="7"/>
      <c r="E24" s="7"/>
      <c r="F24" s="7"/>
      <c r="G24" s="7"/>
      <c r="H24" s="7"/>
      <c r="I24" s="7"/>
    </row>
    <row r="25" spans="1:9" s="3" customFormat="1" ht="16.8" customHeight="1" x14ac:dyDescent="0.3">
      <c r="A25" s="10" t="s">
        <v>43</v>
      </c>
      <c r="C25" s="10" t="s">
        <v>44</v>
      </c>
      <c r="D25" s="10"/>
      <c r="E25" s="10"/>
      <c r="F25" s="10" t="s">
        <v>45</v>
      </c>
      <c r="G25" s="3" t="s">
        <v>46</v>
      </c>
      <c r="H25" s="10" t="s">
        <v>47</v>
      </c>
      <c r="I25" s="10"/>
    </row>
    <row r="26" spans="1:9" ht="16.8" customHeight="1" x14ac:dyDescent="0.3">
      <c r="A26" s="5"/>
      <c r="C26" s="7">
        <f>A26*0.05</f>
        <v>0</v>
      </c>
      <c r="D26" s="7"/>
      <c r="E26" s="7"/>
      <c r="F26" s="7">
        <f>A26*0.05</f>
        <v>0</v>
      </c>
      <c r="G26" s="7">
        <f>A26*0.9</f>
        <v>0</v>
      </c>
      <c r="H26" s="7" t="s">
        <v>48</v>
      </c>
      <c r="I26" s="7"/>
    </row>
    <row r="27" spans="1:9" ht="16.8" customHeight="1" x14ac:dyDescent="0.3">
      <c r="A27" s="3"/>
      <c r="C27" s="7"/>
      <c r="D27" s="7"/>
      <c r="E27" s="7"/>
      <c r="F27" s="7"/>
      <c r="G27" s="7"/>
      <c r="H27" s="7"/>
      <c r="I27" s="7"/>
    </row>
    <row r="28" spans="1:9" ht="25.8" x14ac:dyDescent="0.5">
      <c r="A28" s="2" t="s">
        <v>17</v>
      </c>
    </row>
    <row r="29" spans="1:9" s="15" customFormat="1" x14ac:dyDescent="0.3">
      <c r="A29" s="14" t="s">
        <v>68</v>
      </c>
    </row>
    <row r="30" spans="1:9" s="15" customFormat="1" x14ac:dyDescent="0.3">
      <c r="A30" s="14" t="s">
        <v>69</v>
      </c>
    </row>
    <row r="31" spans="1:9" s="15" customFormat="1" x14ac:dyDescent="0.3">
      <c r="A31" s="14" t="s">
        <v>53</v>
      </c>
    </row>
    <row r="32" spans="1:9" s="15" customFormat="1" x14ac:dyDescent="0.3">
      <c r="A32" s="14" t="s">
        <v>52</v>
      </c>
    </row>
    <row r="33" spans="1:9" s="26" customFormat="1" x14ac:dyDescent="0.3">
      <c r="A33" s="25" t="s">
        <v>72</v>
      </c>
    </row>
    <row r="35" spans="1:9" x14ac:dyDescent="0.3">
      <c r="A35" s="3" t="s">
        <v>55</v>
      </c>
      <c r="C35" s="3" t="s">
        <v>16</v>
      </c>
      <c r="D35" s="4" t="s">
        <v>23</v>
      </c>
      <c r="E35" s="4" t="s">
        <v>21</v>
      </c>
      <c r="F35" s="3" t="s">
        <v>18</v>
      </c>
      <c r="G35" s="3" t="s">
        <v>19</v>
      </c>
      <c r="H35" s="3" t="s">
        <v>24</v>
      </c>
      <c r="I35" s="3" t="s">
        <v>25</v>
      </c>
    </row>
    <row r="36" spans="1:9" x14ac:dyDescent="0.3">
      <c r="A36" t="s">
        <v>14</v>
      </c>
      <c r="B36" s="1">
        <v>0.28999999999999998</v>
      </c>
      <c r="D36">
        <f t="shared" ref="D36:D41" si="5">C36*B36</f>
        <v>0</v>
      </c>
      <c r="E36">
        <f t="shared" ref="E36:E41" si="6">C36-D36</f>
        <v>0</v>
      </c>
      <c r="F36">
        <f t="shared" ref="F36" si="7">(D36*8-E36)</f>
        <v>0</v>
      </c>
      <c r="G36">
        <f t="shared" ref="G36" si="8">D36/2</f>
        <v>0</v>
      </c>
      <c r="H36">
        <f t="shared" ref="H36" si="9">D36/2</f>
        <v>0</v>
      </c>
      <c r="I36">
        <f>SUM(D36:H36)</f>
        <v>0</v>
      </c>
    </row>
    <row r="37" spans="1:9" x14ac:dyDescent="0.3">
      <c r="A37" t="s">
        <v>0</v>
      </c>
      <c r="B37" s="1">
        <v>0.21</v>
      </c>
      <c r="D37">
        <f t="shared" si="5"/>
        <v>0</v>
      </c>
      <c r="E37">
        <f t="shared" si="6"/>
        <v>0</v>
      </c>
      <c r="F37">
        <f t="shared" ref="F37:F41" si="10">(D37*8-E37)</f>
        <v>0</v>
      </c>
      <c r="G37">
        <f t="shared" ref="G37:G41" si="11">D37/2</f>
        <v>0</v>
      </c>
      <c r="H37">
        <f t="shared" ref="H37:H41" si="12">D37/2</f>
        <v>0</v>
      </c>
      <c r="I37">
        <f>SUM(D37:H37)</f>
        <v>0</v>
      </c>
    </row>
    <row r="38" spans="1:9" x14ac:dyDescent="0.3">
      <c r="A38" t="s">
        <v>1</v>
      </c>
      <c r="B38" s="1">
        <v>0.21</v>
      </c>
      <c r="D38">
        <f t="shared" si="5"/>
        <v>0</v>
      </c>
      <c r="E38">
        <f t="shared" si="6"/>
        <v>0</v>
      </c>
      <c r="F38">
        <f t="shared" si="10"/>
        <v>0</v>
      </c>
      <c r="G38">
        <f t="shared" si="11"/>
        <v>0</v>
      </c>
      <c r="H38">
        <f t="shared" si="12"/>
        <v>0</v>
      </c>
      <c r="I38">
        <f t="shared" ref="I38:I72" si="13">SUM(D38:H38)</f>
        <v>0</v>
      </c>
    </row>
    <row r="39" spans="1:9" x14ac:dyDescent="0.3">
      <c r="A39" t="s">
        <v>2</v>
      </c>
      <c r="B39" s="1">
        <v>0.2</v>
      </c>
      <c r="D39">
        <f t="shared" si="5"/>
        <v>0</v>
      </c>
      <c r="E39">
        <f t="shared" si="6"/>
        <v>0</v>
      </c>
      <c r="F39">
        <f>(D39*8-E39)</f>
        <v>0</v>
      </c>
      <c r="G39">
        <f t="shared" si="11"/>
        <v>0</v>
      </c>
      <c r="H39">
        <f t="shared" si="12"/>
        <v>0</v>
      </c>
      <c r="I39">
        <f t="shared" si="13"/>
        <v>0</v>
      </c>
    </row>
    <row r="40" spans="1:9" x14ac:dyDescent="0.3">
      <c r="A40" t="s">
        <v>4</v>
      </c>
      <c r="B40" s="1">
        <v>0.37</v>
      </c>
      <c r="D40">
        <f t="shared" si="5"/>
        <v>0</v>
      </c>
      <c r="E40">
        <f t="shared" si="6"/>
        <v>0</v>
      </c>
      <c r="F40">
        <f>(D40*8-E40)</f>
        <v>0</v>
      </c>
      <c r="G40">
        <f t="shared" si="11"/>
        <v>0</v>
      </c>
      <c r="H40">
        <f t="shared" si="12"/>
        <v>0</v>
      </c>
      <c r="I40">
        <f t="shared" si="13"/>
        <v>0</v>
      </c>
    </row>
    <row r="41" spans="1:9" x14ac:dyDescent="0.3">
      <c r="A41" t="s">
        <v>3</v>
      </c>
      <c r="B41" s="1">
        <v>0.41</v>
      </c>
      <c r="D41">
        <f t="shared" si="5"/>
        <v>0</v>
      </c>
      <c r="E41">
        <f t="shared" si="6"/>
        <v>0</v>
      </c>
      <c r="F41">
        <f t="shared" si="10"/>
        <v>0</v>
      </c>
      <c r="G41">
        <f t="shared" si="11"/>
        <v>0</v>
      </c>
      <c r="H41">
        <f t="shared" si="12"/>
        <v>0</v>
      </c>
      <c r="I41">
        <f t="shared" si="13"/>
        <v>0</v>
      </c>
    </row>
    <row r="43" spans="1:9" x14ac:dyDescent="0.3">
      <c r="A43" s="3" t="s">
        <v>26</v>
      </c>
      <c r="C43" s="3" t="s">
        <v>16</v>
      </c>
      <c r="D43" s="4" t="s">
        <v>20</v>
      </c>
      <c r="E43" s="4" t="s">
        <v>22</v>
      </c>
      <c r="F43" s="3" t="s">
        <v>18</v>
      </c>
      <c r="G43" s="3" t="s">
        <v>19</v>
      </c>
      <c r="H43" s="3" t="s">
        <v>24</v>
      </c>
      <c r="I43" s="3" t="s">
        <v>25</v>
      </c>
    </row>
    <row r="44" spans="1:9" x14ac:dyDescent="0.3">
      <c r="A44" t="s">
        <v>27</v>
      </c>
      <c r="B44" s="1">
        <v>0.32</v>
      </c>
      <c r="C44" s="5"/>
      <c r="D44">
        <f t="shared" ref="D44:D51" si="14">C44*B44</f>
        <v>0</v>
      </c>
      <c r="E44">
        <f>C44-D44</f>
        <v>0</v>
      </c>
      <c r="F44">
        <f>(D44*8-E44)</f>
        <v>0</v>
      </c>
      <c r="G44">
        <f t="shared" ref="G44:G72" si="15">D44/2</f>
        <v>0</v>
      </c>
      <c r="H44">
        <f t="shared" ref="H44:H72" si="16">D44/2</f>
        <v>0</v>
      </c>
      <c r="I44">
        <f t="shared" si="13"/>
        <v>0</v>
      </c>
    </row>
    <row r="45" spans="1:9" s="20" customFormat="1" x14ac:dyDescent="0.3">
      <c r="A45" s="20" t="s">
        <v>5</v>
      </c>
      <c r="B45" s="27">
        <v>0.3</v>
      </c>
      <c r="D45" s="20">
        <f t="shared" si="14"/>
        <v>0</v>
      </c>
      <c r="E45" s="20">
        <f t="shared" ref="E45:E51" si="17">C45-D45</f>
        <v>0</v>
      </c>
      <c r="F45" s="20">
        <f>(D45*8-E45)</f>
        <v>0</v>
      </c>
      <c r="G45" s="20">
        <f t="shared" si="15"/>
        <v>0</v>
      </c>
      <c r="H45" s="20">
        <f t="shared" si="16"/>
        <v>0</v>
      </c>
      <c r="I45" s="20">
        <f t="shared" si="13"/>
        <v>0</v>
      </c>
    </row>
    <row r="46" spans="1:9" x14ac:dyDescent="0.3">
      <c r="A46" t="s">
        <v>0</v>
      </c>
      <c r="B46" s="1">
        <v>0.15</v>
      </c>
      <c r="D46">
        <f t="shared" si="14"/>
        <v>0</v>
      </c>
      <c r="E46">
        <f t="shared" si="17"/>
        <v>0</v>
      </c>
      <c r="F46">
        <f t="shared" ref="F46:F72" si="18">(D46*8-E46)</f>
        <v>0</v>
      </c>
      <c r="G46">
        <f t="shared" si="15"/>
        <v>0</v>
      </c>
      <c r="H46">
        <f t="shared" si="16"/>
        <v>0</v>
      </c>
      <c r="I46">
        <f t="shared" si="13"/>
        <v>0</v>
      </c>
    </row>
    <row r="47" spans="1:9" x14ac:dyDescent="0.3">
      <c r="A47" t="s">
        <v>1</v>
      </c>
      <c r="B47" s="1">
        <v>0.33</v>
      </c>
      <c r="D47">
        <f t="shared" si="14"/>
        <v>0</v>
      </c>
      <c r="E47">
        <f t="shared" si="17"/>
        <v>0</v>
      </c>
      <c r="F47">
        <f t="shared" si="18"/>
        <v>0</v>
      </c>
      <c r="G47">
        <f t="shared" si="15"/>
        <v>0</v>
      </c>
      <c r="H47">
        <f t="shared" si="16"/>
        <v>0</v>
      </c>
      <c r="I47">
        <f t="shared" si="13"/>
        <v>0</v>
      </c>
    </row>
    <row r="48" spans="1:9" x14ac:dyDescent="0.3">
      <c r="A48" t="s">
        <v>6</v>
      </c>
      <c r="B48" s="1">
        <v>0.27</v>
      </c>
      <c r="D48">
        <f t="shared" si="14"/>
        <v>0</v>
      </c>
      <c r="E48">
        <f t="shared" si="17"/>
        <v>0</v>
      </c>
      <c r="F48">
        <f t="shared" si="18"/>
        <v>0</v>
      </c>
      <c r="G48">
        <f t="shared" si="15"/>
        <v>0</v>
      </c>
      <c r="H48">
        <f t="shared" si="16"/>
        <v>0</v>
      </c>
      <c r="I48">
        <f t="shared" si="13"/>
        <v>0</v>
      </c>
    </row>
    <row r="49" spans="1:9" s="20" customFormat="1" x14ac:dyDescent="0.3">
      <c r="A49" s="20" t="s">
        <v>2</v>
      </c>
      <c r="B49" s="27">
        <v>0.46</v>
      </c>
      <c r="D49" s="20">
        <f t="shared" si="14"/>
        <v>0</v>
      </c>
      <c r="E49" s="20">
        <f t="shared" si="17"/>
        <v>0</v>
      </c>
      <c r="F49" s="20">
        <f t="shared" si="18"/>
        <v>0</v>
      </c>
      <c r="G49" s="20">
        <f t="shared" si="15"/>
        <v>0</v>
      </c>
      <c r="H49" s="20">
        <f t="shared" si="16"/>
        <v>0</v>
      </c>
      <c r="I49" s="20">
        <f t="shared" si="13"/>
        <v>0</v>
      </c>
    </row>
    <row r="50" spans="1:9" s="20" customFormat="1" x14ac:dyDescent="0.3">
      <c r="A50" s="20" t="s">
        <v>4</v>
      </c>
      <c r="B50" s="27">
        <v>0.36</v>
      </c>
      <c r="D50" s="20">
        <f>C50*B50</f>
        <v>0</v>
      </c>
      <c r="E50" s="20">
        <f t="shared" si="17"/>
        <v>0</v>
      </c>
      <c r="F50" s="20">
        <f t="shared" si="18"/>
        <v>0</v>
      </c>
      <c r="G50" s="20">
        <f t="shared" si="15"/>
        <v>0</v>
      </c>
      <c r="H50" s="20">
        <f t="shared" si="16"/>
        <v>0</v>
      </c>
      <c r="I50" s="20">
        <f>SUM(D50:H50)</f>
        <v>0</v>
      </c>
    </row>
    <row r="51" spans="1:9" x14ac:dyDescent="0.3">
      <c r="A51" t="s">
        <v>3</v>
      </c>
      <c r="B51" s="1">
        <v>0.44</v>
      </c>
      <c r="D51">
        <f t="shared" si="14"/>
        <v>0</v>
      </c>
      <c r="E51">
        <f t="shared" si="17"/>
        <v>0</v>
      </c>
      <c r="F51">
        <f t="shared" si="18"/>
        <v>0</v>
      </c>
      <c r="G51">
        <f t="shared" si="15"/>
        <v>0</v>
      </c>
      <c r="H51">
        <f t="shared" si="16"/>
        <v>0</v>
      </c>
      <c r="I51">
        <f t="shared" si="13"/>
        <v>0</v>
      </c>
    </row>
    <row r="53" spans="1:9" x14ac:dyDescent="0.3">
      <c r="A53" s="3" t="s">
        <v>7</v>
      </c>
      <c r="C53" s="3" t="s">
        <v>16</v>
      </c>
      <c r="D53" s="4" t="s">
        <v>20</v>
      </c>
      <c r="E53" s="4" t="s">
        <v>21</v>
      </c>
      <c r="F53" s="3" t="s">
        <v>18</v>
      </c>
      <c r="G53" s="3" t="s">
        <v>19</v>
      </c>
      <c r="H53" s="3" t="s">
        <v>24</v>
      </c>
      <c r="I53" s="3" t="s">
        <v>25</v>
      </c>
    </row>
    <row r="54" spans="1:9" s="20" customFormat="1" x14ac:dyDescent="0.3">
      <c r="A54" s="20" t="s">
        <v>70</v>
      </c>
      <c r="B54" s="27">
        <v>0.28000000000000003</v>
      </c>
      <c r="D54" s="20">
        <f>C54*B54</f>
        <v>0</v>
      </c>
      <c r="E54" s="20">
        <f>C54-D54</f>
        <v>0</v>
      </c>
      <c r="F54" s="20">
        <f t="shared" si="18"/>
        <v>0</v>
      </c>
      <c r="G54" s="20">
        <f t="shared" si="15"/>
        <v>0</v>
      </c>
      <c r="H54" s="20">
        <f t="shared" si="16"/>
        <v>0</v>
      </c>
      <c r="I54" s="20">
        <f t="shared" si="13"/>
        <v>0</v>
      </c>
    </row>
    <row r="56" spans="1:9" x14ac:dyDescent="0.3">
      <c r="A56" s="3" t="s">
        <v>8</v>
      </c>
      <c r="C56" s="3" t="s">
        <v>16</v>
      </c>
      <c r="D56" s="4" t="s">
        <v>20</v>
      </c>
      <c r="E56" s="4" t="s">
        <v>22</v>
      </c>
      <c r="F56" s="3" t="s">
        <v>18</v>
      </c>
      <c r="G56" s="3" t="s">
        <v>19</v>
      </c>
      <c r="H56" s="3" t="s">
        <v>24</v>
      </c>
      <c r="I56" s="3" t="s">
        <v>25</v>
      </c>
    </row>
    <row r="57" spans="1:9" x14ac:dyDescent="0.3">
      <c r="A57" t="s">
        <v>9</v>
      </c>
      <c r="B57" s="1">
        <v>0.3</v>
      </c>
      <c r="D57">
        <f>C57*B57</f>
        <v>0</v>
      </c>
      <c r="E57">
        <f>C57-D57</f>
        <v>0</v>
      </c>
      <c r="F57">
        <f t="shared" si="18"/>
        <v>0</v>
      </c>
      <c r="G57">
        <f t="shared" si="15"/>
        <v>0</v>
      </c>
      <c r="H57">
        <f t="shared" si="16"/>
        <v>0</v>
      </c>
      <c r="I57">
        <f t="shared" si="13"/>
        <v>0</v>
      </c>
    </row>
    <row r="58" spans="1:9" x14ac:dyDescent="0.3">
      <c r="A58" t="s">
        <v>10</v>
      </c>
      <c r="B58" s="1">
        <v>0.3</v>
      </c>
      <c r="D58">
        <f t="shared" ref="D58:D59" si="19">C58*B58</f>
        <v>0</v>
      </c>
      <c r="E58">
        <f>C58-D58</f>
        <v>0</v>
      </c>
      <c r="F58">
        <f t="shared" si="18"/>
        <v>0</v>
      </c>
      <c r="G58">
        <f t="shared" si="15"/>
        <v>0</v>
      </c>
      <c r="H58">
        <f>D58/2</f>
        <v>0</v>
      </c>
      <c r="I58">
        <f t="shared" si="13"/>
        <v>0</v>
      </c>
    </row>
    <row r="59" spans="1:9" x14ac:dyDescent="0.3">
      <c r="A59" t="s">
        <v>64</v>
      </c>
      <c r="B59" s="1">
        <v>0.21</v>
      </c>
      <c r="D59">
        <f t="shared" si="19"/>
        <v>0</v>
      </c>
      <c r="F59">
        <f t="shared" ref="F59" si="20">(D59*8-E59)</f>
        <v>0</v>
      </c>
      <c r="G59">
        <f t="shared" ref="G59" si="21">D59/2</f>
        <v>0</v>
      </c>
      <c r="H59">
        <f>D59/2</f>
        <v>0</v>
      </c>
      <c r="I59">
        <f t="shared" ref="I59" si="22">SUM(D59:H59)</f>
        <v>0</v>
      </c>
    </row>
    <row r="60" spans="1:9" x14ac:dyDescent="0.3">
      <c r="A60" t="s">
        <v>63</v>
      </c>
      <c r="B60" s="1">
        <v>0.3</v>
      </c>
      <c r="D60">
        <f>C60*B60</f>
        <v>0</v>
      </c>
      <c r="E60">
        <f>C60-D60</f>
        <v>0</v>
      </c>
      <c r="F60">
        <f t="shared" si="18"/>
        <v>0</v>
      </c>
      <c r="G60">
        <f t="shared" si="15"/>
        <v>0</v>
      </c>
      <c r="H60">
        <f t="shared" si="16"/>
        <v>0</v>
      </c>
      <c r="I60">
        <f t="shared" si="13"/>
        <v>0</v>
      </c>
    </row>
    <row r="62" spans="1:9" x14ac:dyDescent="0.3">
      <c r="A62" s="3" t="s">
        <v>11</v>
      </c>
      <c r="C62" s="3" t="s">
        <v>16</v>
      </c>
      <c r="D62" s="4" t="s">
        <v>20</v>
      </c>
      <c r="E62" s="4" t="s">
        <v>21</v>
      </c>
      <c r="F62" s="3" t="s">
        <v>18</v>
      </c>
      <c r="G62" s="3" t="s">
        <v>19</v>
      </c>
      <c r="H62" s="3" t="s">
        <v>24</v>
      </c>
      <c r="I62" s="3" t="s">
        <v>25</v>
      </c>
    </row>
    <row r="63" spans="1:9" x14ac:dyDescent="0.3">
      <c r="A63" t="s">
        <v>57</v>
      </c>
      <c r="B63" s="1">
        <v>0.27</v>
      </c>
      <c r="D63">
        <f>C63*B63</f>
        <v>0</v>
      </c>
      <c r="E63">
        <f>C63-D63</f>
        <v>0</v>
      </c>
      <c r="F63">
        <f>(D63*8-E63)</f>
        <v>0</v>
      </c>
      <c r="G63">
        <f>D63/2</f>
        <v>0</v>
      </c>
      <c r="H63">
        <f>D63/2</f>
        <v>0</v>
      </c>
      <c r="I63">
        <f>SUM(D63:H63)</f>
        <v>0</v>
      </c>
    </row>
    <row r="64" spans="1:9" x14ac:dyDescent="0.3">
      <c r="A64" t="s">
        <v>59</v>
      </c>
      <c r="B64" s="1">
        <v>0.16</v>
      </c>
      <c r="D64">
        <f>C64*B64</f>
        <v>0</v>
      </c>
      <c r="E64">
        <f>C64-D64</f>
        <v>0</v>
      </c>
      <c r="F64">
        <f>(D64*8-E64)</f>
        <v>0</v>
      </c>
      <c r="G64">
        <f>D64/2</f>
        <v>0</v>
      </c>
      <c r="H64">
        <f>D64/2</f>
        <v>0</v>
      </c>
      <c r="I64">
        <f>SUM(D64:H64)</f>
        <v>0</v>
      </c>
    </row>
    <row r="65" spans="1:9" x14ac:dyDescent="0.3">
      <c r="A65" t="s">
        <v>58</v>
      </c>
      <c r="B65" s="1">
        <v>0.17</v>
      </c>
      <c r="D65">
        <f>C65*B65</f>
        <v>0</v>
      </c>
      <c r="E65">
        <f>C65-D65</f>
        <v>0</v>
      </c>
      <c r="F65">
        <f>(D65*8-E65)</f>
        <v>0</v>
      </c>
      <c r="G65">
        <f>D65/2</f>
        <v>0</v>
      </c>
      <c r="H65">
        <f>D65/2</f>
        <v>0</v>
      </c>
      <c r="I65">
        <f>SUM(D65:H65)</f>
        <v>0</v>
      </c>
    </row>
    <row r="66" spans="1:9" x14ac:dyDescent="0.3">
      <c r="A66" t="s">
        <v>56</v>
      </c>
      <c r="B66" s="1">
        <v>0.52</v>
      </c>
      <c r="D66">
        <f>C66*B66</f>
        <v>0</v>
      </c>
      <c r="E66">
        <f>C66-D66</f>
        <v>0</v>
      </c>
      <c r="F66">
        <f>(D66*8-E66)</f>
        <v>0</v>
      </c>
      <c r="G66">
        <f>D66/2</f>
        <v>0</v>
      </c>
      <c r="H66">
        <f>D66/2</f>
        <v>0</v>
      </c>
      <c r="I66">
        <f>SUM(D66:H66)</f>
        <v>0</v>
      </c>
    </row>
    <row r="68" spans="1:9" x14ac:dyDescent="0.3">
      <c r="A68" s="3" t="s">
        <v>12</v>
      </c>
      <c r="C68" s="3" t="s">
        <v>16</v>
      </c>
      <c r="D68" s="4" t="s">
        <v>20</v>
      </c>
      <c r="E68" s="4" t="s">
        <v>21</v>
      </c>
      <c r="F68" s="3" t="s">
        <v>18</v>
      </c>
      <c r="G68" s="3" t="s">
        <v>19</v>
      </c>
      <c r="H68" s="3" t="s">
        <v>24</v>
      </c>
      <c r="I68" s="3" t="s">
        <v>25</v>
      </c>
    </row>
    <row r="69" spans="1:9" s="20" customFormat="1" x14ac:dyDescent="0.3">
      <c r="A69" s="20" t="s">
        <v>13</v>
      </c>
      <c r="B69" s="28">
        <v>0.3</v>
      </c>
      <c r="D69" s="20">
        <f>C69*B69</f>
        <v>0</v>
      </c>
      <c r="E69" s="20">
        <f>C69-D69</f>
        <v>0</v>
      </c>
      <c r="F69" s="20">
        <f t="shared" si="18"/>
        <v>0</v>
      </c>
      <c r="G69" s="20">
        <f t="shared" si="15"/>
        <v>0</v>
      </c>
      <c r="H69" s="20">
        <f t="shared" si="16"/>
        <v>0</v>
      </c>
      <c r="I69" s="20">
        <f t="shared" si="13"/>
        <v>0</v>
      </c>
    </row>
    <row r="71" spans="1:9" x14ac:dyDescent="0.3">
      <c r="A71" s="3" t="s">
        <v>15</v>
      </c>
      <c r="C71" s="3" t="s">
        <v>16</v>
      </c>
      <c r="D71" s="4" t="s">
        <v>20</v>
      </c>
      <c r="E71" s="4" t="s">
        <v>21</v>
      </c>
      <c r="F71" s="3" t="s">
        <v>18</v>
      </c>
      <c r="G71" s="3" t="s">
        <v>19</v>
      </c>
      <c r="H71" s="3" t="s">
        <v>24</v>
      </c>
      <c r="I71" s="3" t="s">
        <v>25</v>
      </c>
    </row>
    <row r="72" spans="1:9" s="20" customFormat="1" x14ac:dyDescent="0.3">
      <c r="A72" s="20" t="s">
        <v>14</v>
      </c>
      <c r="B72" s="27">
        <v>0.39</v>
      </c>
      <c r="D72" s="20">
        <f>C72*B72</f>
        <v>0</v>
      </c>
      <c r="E72" s="20">
        <f>C72-D72</f>
        <v>0</v>
      </c>
      <c r="F72" s="20">
        <f t="shared" si="18"/>
        <v>0</v>
      </c>
      <c r="G72" s="20">
        <f t="shared" si="15"/>
        <v>0</v>
      </c>
      <c r="H72" s="20">
        <f t="shared" si="16"/>
        <v>0</v>
      </c>
      <c r="I72" s="20">
        <f t="shared" si="13"/>
        <v>0</v>
      </c>
    </row>
    <row r="74" spans="1:9" x14ac:dyDescent="0.3">
      <c r="A74" s="3" t="s">
        <v>60</v>
      </c>
    </row>
    <row r="75" spans="1:9" x14ac:dyDescent="0.3">
      <c r="A75" t="s">
        <v>61</v>
      </c>
      <c r="B75" s="1">
        <v>0.27</v>
      </c>
      <c r="D75">
        <f t="shared" ref="D75" si="23">C75*B75</f>
        <v>0</v>
      </c>
      <c r="E75">
        <f t="shared" ref="E75" si="24">C75-D75</f>
        <v>0</v>
      </c>
      <c r="F75">
        <f t="shared" ref="F75" si="25">(D75*8-E75)</f>
        <v>0</v>
      </c>
      <c r="G75">
        <f t="shared" ref="G75" si="26">D75/2</f>
        <v>0</v>
      </c>
      <c r="H75">
        <f t="shared" ref="H75" si="27">D75/2</f>
        <v>0</v>
      </c>
      <c r="I75">
        <f t="shared" ref="I75" si="28">SUM(D75:H75)</f>
        <v>0</v>
      </c>
    </row>
    <row r="76" spans="1:9" s="29" customFormat="1" x14ac:dyDescent="0.3">
      <c r="A76" s="29" t="s">
        <v>62</v>
      </c>
      <c r="B76" s="30">
        <v>0.35</v>
      </c>
      <c r="D76" s="29">
        <f t="shared" ref="D76:D80" si="29">C76*B76</f>
        <v>0</v>
      </c>
      <c r="E76" s="29">
        <f t="shared" ref="E76:E80" si="30">C76-D76</f>
        <v>0</v>
      </c>
      <c r="F76" s="29">
        <f t="shared" ref="F76:F80" si="31">(D76*8-E76)</f>
        <v>0</v>
      </c>
      <c r="G76" s="29">
        <f t="shared" ref="G76:G80" si="32">D76/2</f>
        <v>0</v>
      </c>
      <c r="H76" s="29">
        <f t="shared" ref="H76:H80" si="33">D76/2</f>
        <v>0</v>
      </c>
      <c r="I76" s="29">
        <f t="shared" ref="I76:I80" si="34">SUM(D76:H76)</f>
        <v>0</v>
      </c>
    </row>
    <row r="77" spans="1:9" s="20" customFormat="1" x14ac:dyDescent="0.3">
      <c r="A77" s="20" t="s">
        <v>71</v>
      </c>
      <c r="B77" s="27">
        <v>0.19</v>
      </c>
      <c r="D77" s="20">
        <f t="shared" si="29"/>
        <v>0</v>
      </c>
      <c r="E77" s="20">
        <f t="shared" si="30"/>
        <v>0</v>
      </c>
      <c r="F77" s="20">
        <f t="shared" si="31"/>
        <v>0</v>
      </c>
      <c r="G77" s="20">
        <f t="shared" si="32"/>
        <v>0</v>
      </c>
      <c r="H77" s="20">
        <f t="shared" si="33"/>
        <v>0</v>
      </c>
      <c r="I77" s="20">
        <f t="shared" si="34"/>
        <v>0</v>
      </c>
    </row>
    <row r="78" spans="1:9" s="20" customFormat="1" x14ac:dyDescent="0.3">
      <c r="A78" s="20" t="s">
        <v>65</v>
      </c>
      <c r="B78" s="27">
        <v>0.14000000000000001</v>
      </c>
      <c r="D78" s="20">
        <f t="shared" si="29"/>
        <v>0</v>
      </c>
      <c r="E78" s="20">
        <f t="shared" si="30"/>
        <v>0</v>
      </c>
      <c r="F78" s="20">
        <f t="shared" si="31"/>
        <v>0</v>
      </c>
      <c r="G78" s="20">
        <f t="shared" si="32"/>
        <v>0</v>
      </c>
      <c r="H78" s="20">
        <f t="shared" si="33"/>
        <v>0</v>
      </c>
      <c r="I78" s="20">
        <f t="shared" si="34"/>
        <v>0</v>
      </c>
    </row>
    <row r="79" spans="1:9" s="20" customFormat="1" x14ac:dyDescent="0.3">
      <c r="A79" s="20" t="s">
        <v>66</v>
      </c>
      <c r="B79" s="27">
        <v>0.17</v>
      </c>
      <c r="D79" s="20">
        <f t="shared" si="29"/>
        <v>0</v>
      </c>
      <c r="E79" s="20">
        <f t="shared" si="30"/>
        <v>0</v>
      </c>
      <c r="F79" s="20">
        <f t="shared" si="31"/>
        <v>0</v>
      </c>
      <c r="G79" s="20">
        <f t="shared" si="32"/>
        <v>0</v>
      </c>
      <c r="H79" s="20">
        <f t="shared" si="33"/>
        <v>0</v>
      </c>
      <c r="I79" s="20">
        <f t="shared" si="34"/>
        <v>0</v>
      </c>
    </row>
    <row r="80" spans="1:9" s="20" customFormat="1" x14ac:dyDescent="0.3">
      <c r="A80" s="20" t="s">
        <v>67</v>
      </c>
      <c r="B80" s="27">
        <v>0.23</v>
      </c>
      <c r="D80" s="20">
        <f t="shared" si="29"/>
        <v>0</v>
      </c>
      <c r="E80" s="20">
        <f t="shared" si="30"/>
        <v>0</v>
      </c>
      <c r="F80" s="20">
        <f t="shared" si="31"/>
        <v>0</v>
      </c>
      <c r="G80" s="20">
        <f t="shared" si="32"/>
        <v>0</v>
      </c>
      <c r="H80" s="20">
        <f t="shared" si="33"/>
        <v>0</v>
      </c>
      <c r="I80" s="20">
        <f t="shared" si="34"/>
        <v>0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Raw Feeding Calculator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Raw Feeding Calculator</dc:title>
  <dc:creator>Home</dc:creator>
  <cp:lastModifiedBy>Home</cp:lastModifiedBy>
  <dcterms:created xsi:type="dcterms:W3CDTF">2014-01-30T17:08:58Z</dcterms:created>
  <dcterms:modified xsi:type="dcterms:W3CDTF">2016-03-03T04:29:46Z</dcterms:modified>
</cp:coreProperties>
</file>